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0" windowWidth="20715" windowHeight="9720" activeTab="2"/>
  </bookViews>
  <sheets>
    <sheet name="ohje" sheetId="1" r:id="rId1"/>
    <sheet name="sivuille 3 ja 6 " sheetId="2" r:id="rId2"/>
    <sheet name="sivuille 4 ja 5" sheetId="3" r:id="rId3"/>
    <sheet name="sivulle 8" sheetId="4" r:id="rId4"/>
  </sheets>
  <definedNames/>
  <calcPr fullCalcOnLoad="1"/>
</workbook>
</file>

<file path=xl/sharedStrings.xml><?xml version="1.0" encoding="utf-8"?>
<sst xmlns="http://schemas.openxmlformats.org/spreadsheetml/2006/main" count="193" uniqueCount="101">
  <si>
    <t xml:space="preserve"> Tase  </t>
  </si>
  <si>
    <t xml:space="preserve">  </t>
  </si>
  <si>
    <t xml:space="preserve"> </t>
  </si>
  <si>
    <t xml:space="preserve"> Vastaavaa  </t>
  </si>
  <si>
    <t xml:space="preserve"> Vastattavaa  </t>
  </si>
  <si>
    <t xml:space="preserve"> Aineettomat oikeudet  </t>
  </si>
  <si>
    <t xml:space="preserve"> Osakepääoma  </t>
  </si>
  <si>
    <t xml:space="preserve"> Liikearvo  </t>
  </si>
  <si>
    <t xml:space="preserve"> Ylikurssirahasto  </t>
  </si>
  <si>
    <t xml:space="preserve"> Muut pitkävaikutteiset menot  </t>
  </si>
  <si>
    <t xml:space="preserve"> Käyvän arvon rahasto  </t>
  </si>
  <si>
    <t xml:space="preserve"> Aineettomat hyödykkeet yhteensä  </t>
  </si>
  <si>
    <t xml:space="preserve"> Käyttörahasto  </t>
  </si>
  <si>
    <t xml:space="preserve"> Kertyneet voittovarat  </t>
  </si>
  <si>
    <t xml:space="preserve"> Maa-alueet  </t>
  </si>
  <si>
    <t xml:space="preserve"> Rakennukset ja rakennelmat  </t>
  </si>
  <si>
    <t xml:space="preserve"> Koneet ja kalusto  </t>
  </si>
  <si>
    <t xml:space="preserve"> Muut aineelliset hyödykkeet  </t>
  </si>
  <si>
    <t xml:space="preserve"> Muut sijoitukset  </t>
  </si>
  <si>
    <t xml:space="preserve"> Sijoitukset yhteensä  </t>
  </si>
  <si>
    <t xml:space="preserve"> Pysyvät vastaavat yhteensä  </t>
  </si>
  <si>
    <t xml:space="preserve"> Vaihto-omaisuus  </t>
  </si>
  <si>
    <t xml:space="preserve"> Pitkäaikaiset saamiset  </t>
  </si>
  <si>
    <t xml:space="preserve"> Myyntisaamiset  </t>
  </si>
  <si>
    <t xml:space="preserve"> Muut lyhytaikaiset saamiset  </t>
  </si>
  <si>
    <t xml:space="preserve"> Rahoitusarvopaperit  </t>
  </si>
  <si>
    <t xml:space="preserve"> Rahat ja pankkisaamiset  </t>
  </si>
  <si>
    <t xml:space="preserve"> Vaihtuvat vastaavat yhteensä  </t>
  </si>
  <si>
    <t xml:space="preserve"> Vastaavaa yhteensä  </t>
  </si>
  <si>
    <t xml:space="preserve"> Tilikauden voitto  </t>
  </si>
  <si>
    <t xml:space="preserve"> Verot  </t>
  </si>
  <si>
    <t xml:space="preserve"> Tilinpäätössiirrot  </t>
  </si>
  <si>
    <t xml:space="preserve"> Satunnaiset erät  </t>
  </si>
  <si>
    <t xml:space="preserve"> Voitto ennen tilinpäätössiirtoja ja veroja  </t>
  </si>
  <si>
    <t xml:space="preserve"> Rahoitustuotot ja -kulut  </t>
  </si>
  <si>
    <t xml:space="preserve"> Liikevoitto  </t>
  </si>
  <si>
    <t xml:space="preserve"> Muut poistot  </t>
  </si>
  <si>
    <t xml:space="preserve"> Liikearvopoistot  </t>
  </si>
  <si>
    <t xml:space="preserve"> Liiketoiminnan kulut  </t>
  </si>
  <si>
    <t xml:space="preserve"> Liiketoiminnan muut tuotot  </t>
  </si>
  <si>
    <t xml:space="preserve"> Liikevaihto  </t>
  </si>
  <si>
    <t xml:space="preserve"> milj. €  </t>
  </si>
  <si>
    <t xml:space="preserve"> Tuloslaskelma  </t>
  </si>
  <si>
    <t xml:space="preserve"> Oma pääoma yhteensä  </t>
  </si>
  <si>
    <t xml:space="preserve"> Tilinpäätössiirtojen kertymä  </t>
  </si>
  <si>
    <t xml:space="preserve"> Pakolliset varaukset  </t>
  </si>
  <si>
    <t xml:space="preserve"> Lainat rahoituslaitoksilta  </t>
  </si>
  <si>
    <t xml:space="preserve"> Lainat eläkevakuutusyhtiöiltä  </t>
  </si>
  <si>
    <t xml:space="preserve"> Muut pitkäaikaiset velat  </t>
  </si>
  <si>
    <t xml:space="preserve"> Pitkäaikainen vieras pääoma yhteensä  </t>
  </si>
  <si>
    <t xml:space="preserve"> Ostovelat  </t>
  </si>
  <si>
    <t xml:space="preserve"> Muut lyhytaikaiset velat  </t>
  </si>
  <si>
    <t>Vastattavaa yhteensä</t>
  </si>
  <si>
    <t xml:space="preserve"> Ennakkomaksut ja keskeneräiset  hankinnat</t>
  </si>
  <si>
    <t>Aineelliset hyödykkeet yhteensä</t>
  </si>
  <si>
    <t xml:space="preserve"> Osakemäärä kauden lopussa × kauden viimeinen kaupantekokurssi  </t>
  </si>
  <si>
    <t xml:space="preserve"> =  </t>
  </si>
  <si>
    <t xml:space="preserve"> Osakekannan markkina-arvo, milj. €  </t>
  </si>
  <si>
    <t xml:space="preserve"> Osakkeen keskikurssi, €  </t>
  </si>
  <si>
    <t xml:space="preserve"> Hinta/voitto-suhde (P/E)  </t>
  </si>
  <si>
    <t xml:space="preserve"> Efektiivinen osinkotuotto, %  </t>
  </si>
  <si>
    <t xml:space="preserve"> Osingonjakosuhde, %  </t>
  </si>
  <si>
    <t xml:space="preserve"> Osakekohtainen osinko, €  </t>
  </si>
  <si>
    <t xml:space="preserve"> Osakekohtainen oma pääoma, €  </t>
  </si>
  <si>
    <t xml:space="preserve"> Osakemäärä ilman yhtiön hallussa olevia omia osakkeita kaudella keskimäärin  </t>
  </si>
  <si>
    <t xml:space="preserve"> ennen rahoituseriä, €  </t>
  </si>
  <si>
    <t xml:space="preserve"> Liiketoiminnan rahavirta + investointien rahavirta  </t>
  </si>
  <si>
    <t xml:space="preserve"> Osakekohtainen rahavirta  </t>
  </si>
  <si>
    <t xml:space="preserve"> Osakekohtainen tulos, €  </t>
  </si>
  <si>
    <t xml:space="preserve"> Nettovelkaantumisaste, %  </t>
  </si>
  <si>
    <t xml:space="preserve"> Omavaraisuusaste, %  </t>
  </si>
  <si>
    <t xml:space="preserve"> Oman pääoman tuotto (ROE), %  </t>
  </si>
  <si>
    <t xml:space="preserve"> Sijoitetun pääoman tuotto (ROCE), %  </t>
  </si>
  <si>
    <t xml:space="preserve"> milj. €</t>
  </si>
  <si>
    <t xml:space="preserve">Taseen loppusumma – korottomat velat kaudella keskimäärin  </t>
  </si>
  <si>
    <t xml:space="preserve"> Voitto ennen veroja + korko- ja muut rahoituskulut</t>
  </si>
  <si>
    <t xml:space="preserve"> x 100 </t>
  </si>
  <si>
    <t xml:space="preserve">Oma pääoma kaudella keskimäärin  </t>
  </si>
  <si>
    <t xml:space="preserve"> Tilikauden voitto </t>
  </si>
  <si>
    <t xml:space="preserve">x 100 </t>
  </si>
  <si>
    <t xml:space="preserve">Taseen loppusumma – saadut ennakot  </t>
  </si>
  <si>
    <t xml:space="preserve"> Oma pääoma</t>
  </si>
  <si>
    <t xml:space="preserve"> Emoyhtiön omistajille kuuluva voitto </t>
  </si>
  <si>
    <t xml:space="preserve">Osakemäärä ilman yhtiön hallussa olevia omia osakkeita kaudella keskimäärin  </t>
  </si>
  <si>
    <t xml:space="preserve">Oma pääoma  </t>
  </si>
  <si>
    <t xml:space="preserve"> Emoyhtiön omistajille kuuluva oma pääoma sakkeita  </t>
  </si>
  <si>
    <t>Osakemäärä kauden lopussa ilman yhtiön hallussa olevia omia o</t>
  </si>
  <si>
    <t xml:space="preserve"> Tilikaudelta jaettava osinko </t>
  </si>
  <si>
    <t xml:space="preserve">Osakemäärä kauden lopussa ilman yhtiön hallussa olevia omia osakkeita  </t>
  </si>
  <si>
    <t xml:space="preserve"> Osakekohtainen tulos  </t>
  </si>
  <si>
    <t xml:space="preserve">Kauden viimeinen kaupantekokurssi  </t>
  </si>
  <si>
    <t xml:space="preserve"> Kauden viimeinen kaupantekokurssi </t>
  </si>
  <si>
    <t xml:space="preserve">Osakekohtainen tulos  </t>
  </si>
  <si>
    <t xml:space="preserve"> Osakkeen euromääräinen kokonaisvaihto </t>
  </si>
  <si>
    <t xml:space="preserve">Vaihdettujen osakkeiden määrä kaudella keskimäärin  </t>
  </si>
  <si>
    <t xml:space="preserve"> Korollinen vieras pääoma – rahavarat </t>
  </si>
  <si>
    <t xml:space="preserve"> Osakekohtainen osinko </t>
  </si>
  <si>
    <t>TUNNUSLUKUJEN LASKENTAPERUSTEET</t>
  </si>
  <si>
    <t>Tässä työkirjassa on tehtävään 8 tarvittavat taulukot.</t>
  </si>
  <si>
    <t>* sivulle 6 saat tuloslaskelmasta tiedot vaadittaviin kaavioihin.</t>
  </si>
  <si>
    <t>* kansilehden voit suunnitella kuvineen itse.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</si>
</sst>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164" fontId="40" fillId="0" borderId="0" xfId="0" applyNumberFormat="1" applyFont="1" applyAlignment="1">
      <alignment/>
    </xf>
    <xf numFmtId="0" fontId="41" fillId="0" borderId="12" xfId="0" applyFont="1" applyBorder="1" applyAlignment="1">
      <alignment/>
    </xf>
    <xf numFmtId="0" fontId="0" fillId="0" borderId="12" xfId="0" applyBorder="1" applyAlignment="1">
      <alignment/>
    </xf>
    <xf numFmtId="0" fontId="34" fillId="0" borderId="10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7" xfId="0" applyFont="1" applyBorder="1" applyAlignment="1">
      <alignment/>
    </xf>
    <xf numFmtId="164" fontId="41" fillId="0" borderId="16" xfId="0" applyNumberFormat="1" applyFont="1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8.28125" style="0" bestFit="1" customWidth="1"/>
  </cols>
  <sheetData>
    <row r="1" ht="23.25">
      <c r="A1" s="21" t="s">
        <v>98</v>
      </c>
    </row>
    <row r="2" ht="33" customHeight="1">
      <c r="A2" t="s">
        <v>100</v>
      </c>
    </row>
    <row r="3" ht="15">
      <c r="A3" t="s">
        <v>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52.00390625" style="0" bestFit="1" customWidth="1"/>
    <col min="2" max="3" width="9.421875" style="0" bestFit="1" customWidth="1"/>
  </cols>
  <sheetData>
    <row r="1" spans="1:4" ht="52.5" customHeight="1">
      <c r="A1" s="7" t="s">
        <v>42</v>
      </c>
      <c r="B1" s="7"/>
      <c r="C1" s="20"/>
      <c r="D1" t="s">
        <v>2</v>
      </c>
    </row>
    <row r="2" spans="1:4" s="1" customFormat="1" ht="20.25" customHeight="1" thickBot="1">
      <c r="A2" s="5" t="s">
        <v>41</v>
      </c>
      <c r="B2" s="5" t="str">
        <f>TEXT(2009,"0")</f>
        <v>2009</v>
      </c>
      <c r="C2" s="16" t="str">
        <f>TEXT(2008,"0")</f>
        <v>2008</v>
      </c>
      <c r="D2" s="1" t="s">
        <v>2</v>
      </c>
    </row>
    <row r="3" spans="1:4" ht="18" customHeight="1" thickTop="1">
      <c r="A3" s="17" t="s">
        <v>40</v>
      </c>
      <c r="B3" s="17">
        <v>440</v>
      </c>
      <c r="C3" s="18">
        <v>470</v>
      </c>
      <c r="D3" t="s">
        <v>2</v>
      </c>
    </row>
    <row r="4" spans="1:4" ht="15">
      <c r="A4" s="17" t="s">
        <v>39</v>
      </c>
      <c r="B4" s="17">
        <v>8</v>
      </c>
      <c r="C4" s="18">
        <v>12</v>
      </c>
      <c r="D4" t="s">
        <v>2</v>
      </c>
    </row>
    <row r="5" spans="1:4" ht="15">
      <c r="A5" s="17" t="s">
        <v>38</v>
      </c>
      <c r="B5" s="17">
        <v>-250.8</v>
      </c>
      <c r="C5" s="18">
        <v>-255.1</v>
      </c>
      <c r="D5" t="s">
        <v>2</v>
      </c>
    </row>
    <row r="6" spans="1:4" ht="15">
      <c r="A6" s="17" t="s">
        <v>37</v>
      </c>
      <c r="B6" s="17">
        <v>-3.4</v>
      </c>
      <c r="C6" s="18">
        <v>-3.4</v>
      </c>
      <c r="D6" t="s">
        <v>2</v>
      </c>
    </row>
    <row r="7" spans="1:4" ht="15">
      <c r="A7" s="17" t="s">
        <v>36</v>
      </c>
      <c r="B7" s="17">
        <v>-23.7</v>
      </c>
      <c r="C7" s="18">
        <v>-21.5</v>
      </c>
      <c r="D7" t="s">
        <v>2</v>
      </c>
    </row>
    <row r="8" spans="1:4" ht="18" customHeight="1" thickBot="1">
      <c r="A8" s="5" t="s">
        <v>35</v>
      </c>
      <c r="B8" s="14">
        <f>SUM(B3:B7)</f>
        <v>170.1</v>
      </c>
      <c r="C8" s="19">
        <f>SUM(C3:C7)</f>
        <v>202</v>
      </c>
      <c r="D8" t="s">
        <v>2</v>
      </c>
    </row>
    <row r="9" spans="1:4" ht="15.75" thickTop="1">
      <c r="A9" s="17" t="s">
        <v>34</v>
      </c>
      <c r="B9" s="17">
        <v>4</v>
      </c>
      <c r="C9" s="18">
        <v>18</v>
      </c>
      <c r="D9" t="s">
        <v>2</v>
      </c>
    </row>
    <row r="10" spans="1:4" ht="15.75" thickBot="1">
      <c r="A10" s="5" t="s">
        <v>33</v>
      </c>
      <c r="B10" s="14">
        <f>SUM(B8:B9)</f>
        <v>174.1</v>
      </c>
      <c r="C10" s="19">
        <f>SUM(C8:C9)</f>
        <v>220</v>
      </c>
      <c r="D10" s="1" t="s">
        <v>2</v>
      </c>
    </row>
    <row r="11" spans="1:4" ht="15.75" thickTop="1">
      <c r="A11" s="17" t="s">
        <v>32</v>
      </c>
      <c r="B11" s="17">
        <v>10</v>
      </c>
      <c r="C11" s="18">
        <v>11</v>
      </c>
      <c r="D11" t="s">
        <v>2</v>
      </c>
    </row>
    <row r="12" spans="1:4" ht="15">
      <c r="A12" s="17" t="s">
        <v>31</v>
      </c>
      <c r="B12" s="17">
        <v>-0.5</v>
      </c>
      <c r="C12" s="18">
        <v>-0.2</v>
      </c>
      <c r="D12" t="s">
        <v>2</v>
      </c>
    </row>
    <row r="13" spans="1:4" ht="15">
      <c r="A13" s="17" t="s">
        <v>30</v>
      </c>
      <c r="B13" s="17">
        <v>-31.3</v>
      </c>
      <c r="C13" s="18">
        <v>-32.8</v>
      </c>
      <c r="D13" t="s">
        <v>2</v>
      </c>
    </row>
    <row r="14" spans="1:4" ht="15.75" thickBot="1">
      <c r="A14" s="5" t="s">
        <v>29</v>
      </c>
      <c r="B14" s="14">
        <f>SUM(B10:B13)</f>
        <v>152.29999999999998</v>
      </c>
      <c r="C14" s="19">
        <f>SUM(C10:C13)</f>
        <v>198</v>
      </c>
      <c r="D14" t="s">
        <v>2</v>
      </c>
    </row>
    <row r="15" spans="1:3" ht="15.75" thickTop="1">
      <c r="A15" s="3"/>
      <c r="B15" s="8"/>
      <c r="C15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6">
      <selection activeCell="E39" sqref="E39"/>
    </sheetView>
  </sheetViews>
  <sheetFormatPr defaultColWidth="9.140625" defaultRowHeight="15"/>
  <cols>
    <col min="1" max="1" width="50.8515625" style="0" customWidth="1"/>
    <col min="2" max="3" width="9.140625" style="0" bestFit="1" customWidth="1"/>
    <col min="4" max="4" width="5.00390625" style="0" customWidth="1"/>
    <col min="5" max="5" width="50.00390625" style="0" bestFit="1" customWidth="1"/>
  </cols>
  <sheetData>
    <row r="1" spans="1:8" ht="22.5" customHeight="1">
      <c r="A1" s="2" t="s">
        <v>0</v>
      </c>
      <c r="B1" s="3" t="s">
        <v>1</v>
      </c>
      <c r="C1" s="3" t="s">
        <v>1</v>
      </c>
      <c r="D1" s="3"/>
      <c r="E1" s="3" t="s">
        <v>1</v>
      </c>
      <c r="F1" t="s">
        <v>1</v>
      </c>
      <c r="G1" t="s">
        <v>1</v>
      </c>
      <c r="H1" t="s">
        <v>2</v>
      </c>
    </row>
    <row r="2" spans="1:8" ht="28.5" customHeight="1" thickBot="1">
      <c r="A2" s="5" t="s">
        <v>3</v>
      </c>
      <c r="B2" s="6" t="s">
        <v>1</v>
      </c>
      <c r="C2" s="6" t="s">
        <v>1</v>
      </c>
      <c r="D2" s="3"/>
      <c r="E2" s="9" t="s">
        <v>4</v>
      </c>
      <c r="F2" s="10" t="s">
        <v>1</v>
      </c>
      <c r="G2" s="10" t="s">
        <v>1</v>
      </c>
      <c r="H2" t="s">
        <v>2</v>
      </c>
    </row>
    <row r="3" spans="1:8" ht="16.5" thickBot="1" thickTop="1">
      <c r="A3" s="4" t="s">
        <v>73</v>
      </c>
      <c r="B3" s="4">
        <v>2009</v>
      </c>
      <c r="C3" s="4">
        <v>2008</v>
      </c>
      <c r="D3" s="3"/>
      <c r="E3" s="5" t="s">
        <v>73</v>
      </c>
      <c r="F3" s="11">
        <v>2009</v>
      </c>
      <c r="G3" s="11">
        <v>2008</v>
      </c>
      <c r="H3" t="s">
        <v>2</v>
      </c>
    </row>
    <row r="4" spans="1:7" ht="15.75" thickTop="1">
      <c r="A4" s="3" t="s">
        <v>5</v>
      </c>
      <c r="B4" s="3">
        <v>50</v>
      </c>
      <c r="C4" s="3">
        <v>23</v>
      </c>
      <c r="D4" s="3"/>
      <c r="E4" s="3" t="s">
        <v>6</v>
      </c>
      <c r="F4">
        <v>80</v>
      </c>
      <c r="G4">
        <v>80</v>
      </c>
    </row>
    <row r="5" spans="1:8" ht="15">
      <c r="A5" s="3" t="s">
        <v>7</v>
      </c>
      <c r="B5" s="3" t="s">
        <v>1</v>
      </c>
      <c r="C5" s="3">
        <v>2</v>
      </c>
      <c r="D5" s="3"/>
      <c r="E5" s="3" t="s">
        <v>8</v>
      </c>
      <c r="F5">
        <v>16</v>
      </c>
      <c r="G5">
        <v>16</v>
      </c>
      <c r="H5" t="s">
        <v>2</v>
      </c>
    </row>
    <row r="6" spans="1:8" ht="15">
      <c r="A6" s="3" t="s">
        <v>9</v>
      </c>
      <c r="B6" s="3">
        <v>2</v>
      </c>
      <c r="C6" s="3">
        <v>1.8</v>
      </c>
      <c r="D6" s="3"/>
      <c r="E6" s="3" t="s">
        <v>10</v>
      </c>
      <c r="F6">
        <v>-0.1</v>
      </c>
      <c r="G6">
        <v>-1</v>
      </c>
      <c r="H6" t="s">
        <v>2</v>
      </c>
    </row>
    <row r="7" spans="1:8" ht="15.75" thickBot="1">
      <c r="A7" s="5" t="s">
        <v>11</v>
      </c>
      <c r="B7" s="5">
        <f>SUM(B4:B6)</f>
        <v>52</v>
      </c>
      <c r="C7" s="5">
        <f>SUM(C4:C6)</f>
        <v>26.8</v>
      </c>
      <c r="D7" s="3"/>
      <c r="E7" s="3" t="s">
        <v>12</v>
      </c>
      <c r="F7">
        <v>20</v>
      </c>
      <c r="G7">
        <v>20</v>
      </c>
      <c r="H7" t="s">
        <v>2</v>
      </c>
    </row>
    <row r="8" spans="1:8" ht="15.75" thickTop="1">
      <c r="A8" s="3" t="s">
        <v>1</v>
      </c>
      <c r="B8" s="3" t="s">
        <v>1</v>
      </c>
      <c r="C8" s="3" t="s">
        <v>1</v>
      </c>
      <c r="D8" s="3"/>
      <c r="E8" s="3" t="s">
        <v>13</v>
      </c>
      <c r="F8">
        <v>25</v>
      </c>
      <c r="G8">
        <v>19</v>
      </c>
      <c r="H8" t="s">
        <v>2</v>
      </c>
    </row>
    <row r="9" spans="1:8" ht="15">
      <c r="A9" s="3" t="s">
        <v>14</v>
      </c>
      <c r="B9" s="3">
        <v>3</v>
      </c>
      <c r="C9" s="3">
        <v>3</v>
      </c>
      <c r="D9" s="3"/>
      <c r="E9" s="3" t="s">
        <v>29</v>
      </c>
      <c r="F9">
        <f>'sivuille 3 ja 6 '!B14</f>
        <v>152.29999999999998</v>
      </c>
      <c r="G9">
        <v>143.5</v>
      </c>
      <c r="H9" t="s">
        <v>2</v>
      </c>
    </row>
    <row r="10" spans="1:7" ht="15">
      <c r="A10" s="3" t="s">
        <v>15</v>
      </c>
      <c r="B10" s="3">
        <v>63</v>
      </c>
      <c r="C10" s="3">
        <v>66</v>
      </c>
      <c r="D10" s="3"/>
      <c r="E10" s="9" t="s">
        <v>43</v>
      </c>
      <c r="F10" s="9">
        <f>SUM(F4:F9)</f>
        <v>293.2</v>
      </c>
      <c r="G10" s="9">
        <f>'sivuille 3 ja 6 '!C14</f>
        <v>198</v>
      </c>
    </row>
    <row r="11" spans="1:7" ht="15">
      <c r="A11" s="3" t="s">
        <v>16</v>
      </c>
      <c r="B11" s="3">
        <v>50</v>
      </c>
      <c r="C11" s="3">
        <v>45</v>
      </c>
      <c r="D11" s="3"/>
      <c r="E11" s="9" t="s">
        <v>44</v>
      </c>
      <c r="F11" s="13">
        <v>50</v>
      </c>
      <c r="G11" s="13">
        <v>50</v>
      </c>
    </row>
    <row r="12" spans="1:7" ht="15.75" thickBot="1">
      <c r="A12" s="3" t="s">
        <v>17</v>
      </c>
      <c r="B12" s="3">
        <v>0.5</v>
      </c>
      <c r="C12" s="3">
        <v>0.6</v>
      </c>
      <c r="D12" s="3"/>
      <c r="E12" s="5" t="s">
        <v>45</v>
      </c>
      <c r="F12" s="12">
        <v>0.8</v>
      </c>
      <c r="G12" s="12">
        <v>0.8</v>
      </c>
    </row>
    <row r="13" spans="1:7" ht="15.75" thickTop="1">
      <c r="A13" s="3" t="s">
        <v>53</v>
      </c>
      <c r="B13" s="3">
        <v>2</v>
      </c>
      <c r="C13" s="3">
        <v>3</v>
      </c>
      <c r="D13" s="3"/>
      <c r="E13" s="3" t="s">
        <v>1</v>
      </c>
      <c r="F13" t="s">
        <v>1</v>
      </c>
      <c r="G13" t="s">
        <v>1</v>
      </c>
    </row>
    <row r="14" spans="1:7" ht="15.75" thickBot="1">
      <c r="A14" s="5" t="s">
        <v>54</v>
      </c>
      <c r="B14" s="5">
        <f>SUM(B9:B13)</f>
        <v>118.5</v>
      </c>
      <c r="C14" s="5">
        <f>SUM(C9:C13)</f>
        <v>117.6</v>
      </c>
      <c r="D14" s="3"/>
      <c r="E14" s="3" t="s">
        <v>46</v>
      </c>
      <c r="F14">
        <v>33.5</v>
      </c>
      <c r="G14">
        <v>77</v>
      </c>
    </row>
    <row r="15" spans="4:7" ht="15.75" thickTop="1">
      <c r="D15" s="3"/>
      <c r="E15" s="3" t="s">
        <v>47</v>
      </c>
      <c r="F15">
        <v>20</v>
      </c>
      <c r="G15">
        <v>20</v>
      </c>
    </row>
    <row r="16" spans="2:7" ht="15">
      <c r="B16" s="3"/>
      <c r="C16" s="3"/>
      <c r="D16" s="3"/>
      <c r="E16" s="3" t="s">
        <v>48</v>
      </c>
      <c r="F16">
        <v>0.3</v>
      </c>
      <c r="G16">
        <v>1.2</v>
      </c>
    </row>
    <row r="17" spans="1:8" ht="15.75" thickBot="1">
      <c r="A17" s="3" t="s">
        <v>18</v>
      </c>
      <c r="B17" s="3">
        <v>1</v>
      </c>
      <c r="C17" s="3">
        <v>1.1</v>
      </c>
      <c r="D17" s="3"/>
      <c r="E17" s="5" t="s">
        <v>49</v>
      </c>
      <c r="F17" s="5">
        <f>SUM(F14:F16)</f>
        <v>53.8</v>
      </c>
      <c r="G17" s="5">
        <f>SUM(G14:G16)</f>
        <v>98.2</v>
      </c>
      <c r="H17" t="s">
        <v>2</v>
      </c>
    </row>
    <row r="18" spans="1:7" ht="16.5" thickBot="1" thickTop="1">
      <c r="A18" s="5" t="s">
        <v>19</v>
      </c>
      <c r="B18" s="5">
        <f>SUM(B16:B17)</f>
        <v>1</v>
      </c>
      <c r="C18" s="5">
        <f>SUM(C16:C17)</f>
        <v>1.1</v>
      </c>
      <c r="D18" s="3"/>
      <c r="E18" s="3" t="s">
        <v>1</v>
      </c>
      <c r="F18" t="s">
        <v>1</v>
      </c>
      <c r="G18" t="s">
        <v>2</v>
      </c>
    </row>
    <row r="19" spans="4:7" ht="15.75" thickTop="1">
      <c r="D19" s="3"/>
      <c r="E19" s="3" t="s">
        <v>50</v>
      </c>
      <c r="F19">
        <v>33</v>
      </c>
      <c r="G19">
        <v>27.2</v>
      </c>
    </row>
    <row r="20" spans="1:7" ht="15.75" thickBot="1">
      <c r="A20" s="5" t="s">
        <v>20</v>
      </c>
      <c r="B20" s="5">
        <f>SUM(B18,B14,B7)</f>
        <v>171.5</v>
      </c>
      <c r="C20" s="5">
        <f>SUM(C18,C14,C7)</f>
        <v>145.5</v>
      </c>
      <c r="D20" s="3"/>
      <c r="E20" s="3" t="s">
        <v>51</v>
      </c>
      <c r="F20">
        <v>20</v>
      </c>
      <c r="G20">
        <v>50</v>
      </c>
    </row>
    <row r="21" spans="1:8" ht="15.75" thickTop="1">
      <c r="A21" s="3" t="s">
        <v>1</v>
      </c>
      <c r="B21" s="3" t="s">
        <v>1</v>
      </c>
      <c r="C21" s="3" t="s">
        <v>1</v>
      </c>
      <c r="D21" s="3"/>
      <c r="E21" s="3" t="s">
        <v>1</v>
      </c>
      <c r="F21" t="s">
        <v>1</v>
      </c>
      <c r="G21" t="s">
        <v>1</v>
      </c>
      <c r="H21" t="s">
        <v>2</v>
      </c>
    </row>
    <row r="22" spans="1:8" ht="15.75" thickBot="1">
      <c r="A22" s="3" t="s">
        <v>21</v>
      </c>
      <c r="B22" s="3">
        <v>72</v>
      </c>
      <c r="C22" s="3">
        <v>80</v>
      </c>
      <c r="D22" s="3"/>
      <c r="E22" s="5" t="s">
        <v>52</v>
      </c>
      <c r="F22" s="5">
        <f>SUM(F10:F12,F17,F19:F20)</f>
        <v>450.8</v>
      </c>
      <c r="G22" s="5">
        <f>SUM(G10:G12,G17,G19:G20)</f>
        <v>424.2</v>
      </c>
      <c r="H22" t="s">
        <v>2</v>
      </c>
    </row>
    <row r="23" spans="1:8" ht="15.75" thickTop="1">
      <c r="A23" s="3" t="s">
        <v>22</v>
      </c>
      <c r="B23" s="3">
        <v>0.3</v>
      </c>
      <c r="C23" s="3">
        <v>0.5</v>
      </c>
      <c r="D23" s="3"/>
      <c r="E23" s="3" t="s">
        <v>1</v>
      </c>
      <c r="F23" t="s">
        <v>1</v>
      </c>
      <c r="G23" t="s">
        <v>1</v>
      </c>
      <c r="H23" t="s">
        <v>2</v>
      </c>
    </row>
    <row r="24" spans="1:8" ht="15">
      <c r="A24" s="3" t="s">
        <v>23</v>
      </c>
      <c r="B24" s="3">
        <v>77</v>
      </c>
      <c r="C24" s="3">
        <v>62</v>
      </c>
      <c r="D24" s="3"/>
      <c r="E24" s="3" t="s">
        <v>1</v>
      </c>
      <c r="F24" t="s">
        <v>1</v>
      </c>
      <c r="G24" t="s">
        <v>1</v>
      </c>
      <c r="H24" t="s">
        <v>2</v>
      </c>
    </row>
    <row r="25" spans="1:8" ht="15">
      <c r="A25" s="3" t="s">
        <v>24</v>
      </c>
      <c r="B25" s="3">
        <v>18</v>
      </c>
      <c r="C25" s="3">
        <v>15</v>
      </c>
      <c r="D25" s="3"/>
      <c r="E25" s="3" t="s">
        <v>1</v>
      </c>
      <c r="F25" t="s">
        <v>1</v>
      </c>
      <c r="G25" t="s">
        <v>1</v>
      </c>
      <c r="H25" t="s">
        <v>2</v>
      </c>
    </row>
    <row r="26" spans="1:8" ht="15">
      <c r="A26" s="3" t="s">
        <v>25</v>
      </c>
      <c r="B26" s="3">
        <v>100</v>
      </c>
      <c r="C26" s="3">
        <v>100</v>
      </c>
      <c r="D26" s="4"/>
      <c r="E26" s="3" t="s">
        <v>1</v>
      </c>
      <c r="F26" t="s">
        <v>1</v>
      </c>
      <c r="G26" t="s">
        <v>1</v>
      </c>
      <c r="H26" t="s">
        <v>2</v>
      </c>
    </row>
    <row r="27" spans="1:5" ht="15">
      <c r="A27" s="3" t="s">
        <v>26</v>
      </c>
      <c r="B27" s="3">
        <v>12</v>
      </c>
      <c r="C27" s="3">
        <v>21.2</v>
      </c>
      <c r="D27" s="3"/>
      <c r="E27" s="3"/>
    </row>
    <row r="28" spans="1:3" ht="15.75" thickBot="1">
      <c r="A28" s="5" t="s">
        <v>27</v>
      </c>
      <c r="B28" s="5">
        <f>SUM(B22:B27)</f>
        <v>279.3</v>
      </c>
      <c r="C28" s="5">
        <f>SUM(C22:C27)</f>
        <v>278.7</v>
      </c>
    </row>
    <row r="29" ht="15.75" thickTop="1"/>
    <row r="30" spans="1:3" ht="15.75" thickBot="1">
      <c r="A30" s="5" t="s">
        <v>28</v>
      </c>
      <c r="B30" s="5">
        <f>SUM(B28,B20)</f>
        <v>450.8</v>
      </c>
      <c r="C30" s="5">
        <f>SUM(C28,C20)</f>
        <v>424.2</v>
      </c>
    </row>
    <row r="31" ht="15.7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42.7109375" style="0" bestFit="1" customWidth="1"/>
    <col min="2" max="2" width="8.28125" style="0" bestFit="1" customWidth="1"/>
    <col min="3" max="3" width="70.8515625" style="0" customWidth="1"/>
  </cols>
  <sheetData>
    <row r="1" spans="1:4" ht="33" customHeight="1">
      <c r="A1" s="22" t="s">
        <v>97</v>
      </c>
      <c r="B1" s="22"/>
      <c r="C1" s="22"/>
      <c r="D1" s="22"/>
    </row>
    <row r="2" spans="1:4" ht="40.5" customHeight="1" thickBot="1">
      <c r="A2" t="s">
        <v>72</v>
      </c>
      <c r="B2" t="s">
        <v>56</v>
      </c>
      <c r="C2" s="15" t="s">
        <v>75</v>
      </c>
      <c r="D2" t="s">
        <v>76</v>
      </c>
    </row>
    <row r="3" ht="15">
      <c r="C3" t="s">
        <v>74</v>
      </c>
    </row>
    <row r="4" spans="1:4" ht="30.75" customHeight="1" thickBot="1">
      <c r="A4" t="s">
        <v>71</v>
      </c>
      <c r="B4" t="s">
        <v>56</v>
      </c>
      <c r="C4" s="15" t="s">
        <v>78</v>
      </c>
      <c r="D4" t="s">
        <v>79</v>
      </c>
    </row>
    <row r="5" ht="15">
      <c r="C5" t="s">
        <v>77</v>
      </c>
    </row>
    <row r="6" spans="1:4" ht="28.5" customHeight="1" thickBot="1">
      <c r="A6" t="s">
        <v>70</v>
      </c>
      <c r="B6" t="s">
        <v>56</v>
      </c>
      <c r="C6" s="15" t="s">
        <v>81</v>
      </c>
      <c r="D6" t="s">
        <v>76</v>
      </c>
    </row>
    <row r="7" ht="15">
      <c r="C7" t="s">
        <v>80</v>
      </c>
    </row>
    <row r="8" spans="1:4" ht="26.25" customHeight="1" thickBot="1">
      <c r="A8" t="s">
        <v>69</v>
      </c>
      <c r="B8" t="s">
        <v>56</v>
      </c>
      <c r="C8" s="15" t="s">
        <v>95</v>
      </c>
      <c r="D8" t="s">
        <v>76</v>
      </c>
    </row>
    <row r="9" ht="15">
      <c r="C9" t="s">
        <v>84</v>
      </c>
    </row>
    <row r="10" spans="1:4" ht="22.5" customHeight="1" thickBot="1">
      <c r="A10" t="s">
        <v>68</v>
      </c>
      <c r="B10" t="s">
        <v>56</v>
      </c>
      <c r="C10" s="15" t="s">
        <v>82</v>
      </c>
      <c r="D10" t="s">
        <v>2</v>
      </c>
    </row>
    <row r="11" ht="21.75" customHeight="1">
      <c r="C11" t="s">
        <v>83</v>
      </c>
    </row>
    <row r="12" spans="1:4" ht="28.5" customHeight="1">
      <c r="A12" t="s">
        <v>67</v>
      </c>
      <c r="B12" t="s">
        <v>1</v>
      </c>
      <c r="C12" t="s">
        <v>66</v>
      </c>
      <c r="D12" t="s">
        <v>2</v>
      </c>
    </row>
    <row r="14" spans="1:4" ht="15">
      <c r="A14" t="s">
        <v>65</v>
      </c>
      <c r="B14" t="s">
        <v>56</v>
      </c>
      <c r="C14" t="s">
        <v>64</v>
      </c>
      <c r="D14" t="s">
        <v>2</v>
      </c>
    </row>
    <row r="16" spans="1:4" ht="15.75" thickBot="1">
      <c r="A16" t="s">
        <v>63</v>
      </c>
      <c r="B16" t="s">
        <v>56</v>
      </c>
      <c r="C16" s="15" t="s">
        <v>85</v>
      </c>
      <c r="D16" t="s">
        <v>2</v>
      </c>
    </row>
    <row r="17" ht="15">
      <c r="C17" t="s">
        <v>86</v>
      </c>
    </row>
    <row r="18" spans="1:4" ht="30.75" customHeight="1" thickBot="1">
      <c r="A18" t="s">
        <v>62</v>
      </c>
      <c r="B18" t="s">
        <v>56</v>
      </c>
      <c r="C18" s="15" t="s">
        <v>87</v>
      </c>
      <c r="D18" t="s">
        <v>2</v>
      </c>
    </row>
    <row r="19" ht="15">
      <c r="C19" t="s">
        <v>88</v>
      </c>
    </row>
    <row r="20" spans="1:4" ht="38.25" customHeight="1" thickBot="1">
      <c r="A20" t="s">
        <v>61</v>
      </c>
      <c r="B20" t="s">
        <v>56</v>
      </c>
      <c r="C20" s="15" t="s">
        <v>96</v>
      </c>
      <c r="D20" t="s">
        <v>76</v>
      </c>
    </row>
    <row r="21" ht="15">
      <c r="C21" t="s">
        <v>89</v>
      </c>
    </row>
    <row r="22" spans="1:4" ht="33.75" customHeight="1" thickBot="1">
      <c r="A22" t="s">
        <v>60</v>
      </c>
      <c r="B22" t="s">
        <v>56</v>
      </c>
      <c r="C22" s="15" t="s">
        <v>96</v>
      </c>
      <c r="D22" t="s">
        <v>76</v>
      </c>
    </row>
    <row r="23" ht="15">
      <c r="C23" t="s">
        <v>90</v>
      </c>
    </row>
    <row r="24" spans="1:4" ht="33.75" customHeight="1" thickBot="1">
      <c r="A24" t="s">
        <v>59</v>
      </c>
      <c r="B24" t="s">
        <v>56</v>
      </c>
      <c r="C24" s="15" t="s">
        <v>91</v>
      </c>
      <c r="D24" t="s">
        <v>2</v>
      </c>
    </row>
    <row r="25" ht="15">
      <c r="C25" t="s">
        <v>92</v>
      </c>
    </row>
    <row r="26" spans="1:4" ht="15.75" thickBot="1">
      <c r="A26" t="s">
        <v>58</v>
      </c>
      <c r="B26" t="s">
        <v>56</v>
      </c>
      <c r="C26" s="15" t="s">
        <v>93</v>
      </c>
      <c r="D26" t="s">
        <v>2</v>
      </c>
    </row>
    <row r="27" ht="12" customHeight="1">
      <c r="C27" t="s">
        <v>94</v>
      </c>
    </row>
    <row r="28" spans="1:4" ht="39.75" customHeight="1">
      <c r="A28" t="s">
        <v>57</v>
      </c>
      <c r="B28" t="s">
        <v>56</v>
      </c>
      <c r="C28" t="s">
        <v>55</v>
      </c>
      <c r="D28" t="s">
        <v>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hoksanen</cp:lastModifiedBy>
  <cp:lastPrinted>2010-06-06T15:08:21Z</cp:lastPrinted>
  <dcterms:created xsi:type="dcterms:W3CDTF">2010-05-25T13:22:58Z</dcterms:created>
  <dcterms:modified xsi:type="dcterms:W3CDTF">2010-08-18T13:36:33Z</dcterms:modified>
  <cp:category/>
  <cp:version/>
  <cp:contentType/>
  <cp:contentStatus/>
</cp:coreProperties>
</file>